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煤化工专委会\项目\2021\20210305煤制烯烃能效领跑\2021通知\"/>
    </mc:Choice>
  </mc:AlternateContent>
  <bookViews>
    <workbookView xWindow="0" yWindow="0" windowWidth="20385" windowHeight="8385"/>
  </bookViews>
  <sheets>
    <sheet name="封面" sheetId="8" r:id="rId1"/>
    <sheet name="单位产品综合能耗" sheetId="9" r:id="rId2"/>
    <sheet name="主要装置产能及实际产出" sheetId="10" r:id="rId3"/>
    <sheet name="煤制烯烃企业能源消耗统计表" sheetId="4" r:id="rId4"/>
    <sheet name="附表-烯烃聚合及深加工扣除" sheetId="7" r:id="rId5"/>
    <sheet name="主要节能项目情况" sheetId="11" r:id="rId6"/>
  </sheets>
  <calcPr calcId="162913"/>
</workbook>
</file>

<file path=xl/calcChain.xml><?xml version="1.0" encoding="utf-8"?>
<calcChain xmlns="http://schemas.openxmlformats.org/spreadsheetml/2006/main">
  <c r="F27" i="4" l="1"/>
  <c r="F26" i="4"/>
  <c r="F25" i="4"/>
  <c r="H24" i="4"/>
  <c r="H21" i="4"/>
  <c r="H20" i="4"/>
  <c r="H19" i="4"/>
  <c r="H18" i="4"/>
  <c r="H16" i="4" s="1"/>
  <c r="H17" i="4"/>
  <c r="H15" i="4"/>
  <c r="H14" i="4"/>
  <c r="H13" i="4"/>
  <c r="H10" i="4"/>
  <c r="H9" i="4"/>
  <c r="F8" i="4"/>
  <c r="H7" i="4"/>
  <c r="H6" i="4"/>
  <c r="H5" i="4"/>
  <c r="F5" i="4"/>
</calcChain>
</file>

<file path=xl/sharedStrings.xml><?xml version="1.0" encoding="utf-8"?>
<sst xmlns="http://schemas.openxmlformats.org/spreadsheetml/2006/main" count="244" uniqueCount="142">
  <si>
    <t>中国石油和化学工业联合会煤化工专委会</t>
  </si>
  <si>
    <t>申报单位名称：</t>
  </si>
  <si>
    <t>申报项目：</t>
  </si>
  <si>
    <t>煤制烯烃能效“领跑者”标杆企业</t>
  </si>
  <si>
    <t>企业负责人：</t>
  </si>
  <si>
    <t xml:space="preserve">                               </t>
  </si>
  <si>
    <t>填报人：</t>
  </si>
  <si>
    <t>联系电话：</t>
  </si>
  <si>
    <t>申报时间：</t>
  </si>
  <si>
    <r>
      <rPr>
        <u/>
        <sz val="12"/>
        <color theme="1"/>
        <rFont val="宋体"/>
        <family val="3"/>
        <charset val="134"/>
      </rPr>
      <t xml:space="preserve">           </t>
    </r>
    <r>
      <rPr>
        <sz val="12"/>
        <color theme="1"/>
        <rFont val="宋体"/>
        <family val="3"/>
        <charset val="134"/>
      </rPr>
      <t>年</t>
    </r>
    <r>
      <rPr>
        <u/>
        <sz val="12"/>
        <color theme="1"/>
        <rFont val="宋体"/>
        <family val="3"/>
        <charset val="134"/>
      </rPr>
      <t xml:space="preserve">      </t>
    </r>
    <r>
      <rPr>
        <sz val="12"/>
        <color theme="1"/>
        <rFont val="宋体"/>
        <family val="3"/>
        <charset val="134"/>
      </rPr>
      <t>月</t>
    </r>
    <r>
      <rPr>
        <u/>
        <sz val="12"/>
        <color theme="1"/>
        <rFont val="宋体"/>
        <family val="3"/>
        <charset val="134"/>
      </rPr>
      <t xml:space="preserve">      </t>
    </r>
    <r>
      <rPr>
        <sz val="12"/>
        <color theme="1"/>
        <rFont val="宋体"/>
        <family val="3"/>
        <charset val="134"/>
      </rPr>
      <t>日</t>
    </r>
  </si>
  <si>
    <t>主产品（MTO工艺）</t>
  </si>
  <si>
    <t>单位产品综合能耗量（千克标准煤/吨乙烯和丙烯）</t>
  </si>
  <si>
    <t>备注</t>
  </si>
  <si>
    <t>乙烯和丙烯</t>
  </si>
  <si>
    <t>填报时间：</t>
  </si>
  <si>
    <t>单位：   (公章)                                       报告期：        年度</t>
  </si>
  <si>
    <t>序号</t>
  </si>
  <si>
    <t>装置名称</t>
  </si>
  <si>
    <t>规模（单位：万吨/年）</t>
  </si>
  <si>
    <r>
      <rPr>
        <b/>
        <u/>
        <sz val="12"/>
        <color theme="1"/>
        <rFont val="仿宋"/>
        <family val="3"/>
        <charset val="134"/>
      </rPr>
      <t xml:space="preserve">       </t>
    </r>
    <r>
      <rPr>
        <b/>
        <sz val="12"/>
        <color theme="1"/>
        <rFont val="仿宋"/>
        <family val="3"/>
        <charset val="134"/>
      </rPr>
      <t>年度产量（吨）</t>
    </r>
  </si>
  <si>
    <t>煤制甲醇装置（甲醇产量）</t>
  </si>
  <si>
    <t>甲醇制烯烃联合装置（双烯产量）</t>
  </si>
  <si>
    <t>聚丙烯装置（聚丙烯产量）</t>
  </si>
  <si>
    <t>聚乙烯装置（聚乙烯产量）</t>
  </si>
  <si>
    <t>单位：</t>
  </si>
  <si>
    <t xml:space="preserve">        (公章)</t>
  </si>
  <si>
    <t xml:space="preserve">                                         填报周期：        年度</t>
  </si>
  <si>
    <t>项目</t>
  </si>
  <si>
    <t>实物量</t>
  </si>
  <si>
    <t>折标系数</t>
  </si>
  <si>
    <t>折标煤（吨标煤）</t>
  </si>
  <si>
    <t>单位</t>
  </si>
  <si>
    <t>数值</t>
  </si>
  <si>
    <t>煤制烯烃投入</t>
  </si>
  <si>
    <t>煤炭消耗总量：</t>
  </si>
  <si>
    <t>吨</t>
  </si>
  <si>
    <t>F5=F6+F7,H5=H6+H7</t>
  </si>
  <si>
    <t xml:space="preserve"> 其中：原料煤输入总量</t>
  </si>
  <si>
    <t>折标系数为实测值加权平均</t>
  </si>
  <si>
    <t xml:space="preserve">        燃料煤输入总量</t>
  </si>
  <si>
    <t>用电总量：</t>
  </si>
  <si>
    <t>万千瓦时</t>
  </si>
  <si>
    <t>-</t>
  </si>
  <si>
    <t>/</t>
  </si>
  <si>
    <t>煤制烯烃用电总量=购电量+发电量-电量扣除</t>
  </si>
  <si>
    <t xml:space="preserve"> 其中：购电总量（当量值）</t>
  </si>
  <si>
    <t xml:space="preserve">       购电总量（等价值）</t>
  </si>
  <si>
    <t>取国家统计局最新公布的或权威机构发布的全国电力等价系数2018年为3.08</t>
  </si>
  <si>
    <t xml:space="preserve">         发电总量</t>
  </si>
  <si>
    <t xml:space="preserve">         电量扣除</t>
  </si>
  <si>
    <t>包含聚乙烯装置、聚丙烯装置、包装库及办公生活区用电。</t>
  </si>
  <si>
    <t>精甲醇外购</t>
  </si>
  <si>
    <t>原水</t>
  </si>
  <si>
    <t>柴油</t>
  </si>
  <si>
    <t>煤制烯烃输出</t>
  </si>
  <si>
    <t>双烯及副产品输出</t>
  </si>
  <si>
    <t>吨标煤</t>
  </si>
  <si>
    <t xml:space="preserve">   其中：聚合级乙烯总量</t>
  </si>
  <si>
    <t>1.7162为计算值</t>
  </si>
  <si>
    <t xml:space="preserve">         聚合级丙烯总量</t>
  </si>
  <si>
    <t>1.6613为计算值</t>
  </si>
  <si>
    <t xml:space="preserve">         工业丙烷总量</t>
  </si>
  <si>
    <t>1.71598为计算值</t>
  </si>
  <si>
    <t xml:space="preserve">         混合碳四总量</t>
  </si>
  <si>
    <t>实测值</t>
  </si>
  <si>
    <t xml:space="preserve">         戊烯总量</t>
  </si>
  <si>
    <t xml:space="preserve">         MTBE</t>
  </si>
  <si>
    <t xml:space="preserve">         其他</t>
  </si>
  <si>
    <t>烯烃聚合及深加工能源消费总量</t>
  </si>
  <si>
    <t>详见附表：烯烃聚合及深加工能源消耗总量</t>
  </si>
  <si>
    <t>主要产品总量</t>
  </si>
  <si>
    <t>精甲醇外售</t>
  </si>
  <si>
    <t>外售甲醇折标系数取值为前一年煤制甲醇能效领跑者第三名数值：1.387（2018年）</t>
  </si>
  <si>
    <t>外供热量</t>
  </si>
  <si>
    <t>MJ</t>
  </si>
  <si>
    <t>29307kJ/kgce</t>
  </si>
  <si>
    <t>其他</t>
  </si>
  <si>
    <t>综合能源消费总量（吨标准煤）</t>
  </si>
  <si>
    <t>当量值（外购电力按照当量值）=H5+H9+H13+H14+H15-H16-H24-H22-H23-H28-H29-H30</t>
  </si>
  <si>
    <t>等价值（外购电力按照等价值）=H5+H10+H13+H14+H15-H16-H24-H22-H23-H28-H29-H30</t>
  </si>
  <si>
    <t>单位产品综合能耗（千克标准煤/吨乙烯和丙烯）</t>
  </si>
  <si>
    <t>当量值（外购电力按照当量值）=H31*1000/F25</t>
  </si>
  <si>
    <t>能源转化效率（%）</t>
  </si>
  <si>
    <t>（用电总量-电量扣除）/双烯产量=(H16+H24)/(H5+H9+H13+H14+H15)</t>
  </si>
  <si>
    <t>填报审核时间：</t>
  </si>
  <si>
    <t xml:space="preserve">      （公章）</t>
  </si>
  <si>
    <t>报告期：</t>
  </si>
  <si>
    <t>年度</t>
  </si>
  <si>
    <t>物料名称</t>
  </si>
  <si>
    <t>折算系数(MJ/（/Nm3/kW·h））</t>
  </si>
  <si>
    <t>实物消耗量</t>
  </si>
  <si>
    <t>折合能耗</t>
  </si>
  <si>
    <t>聚乙烯装置</t>
  </si>
  <si>
    <t>脱盐水</t>
  </si>
  <si>
    <t>次中压锅炉给水</t>
  </si>
  <si>
    <t>循环水给水</t>
  </si>
  <si>
    <t>生产给水</t>
  </si>
  <si>
    <t>生活给水</t>
  </si>
  <si>
    <t>燃料气</t>
  </si>
  <si>
    <t>高压氮气</t>
  </si>
  <si>
    <t>氮气</t>
  </si>
  <si>
    <t>高压蒸汽（4.1MPa）</t>
  </si>
  <si>
    <t>工厂风</t>
  </si>
  <si>
    <t>仪表风</t>
  </si>
  <si>
    <t>低压凝液</t>
  </si>
  <si>
    <t>副产低压蒸汽</t>
  </si>
  <si>
    <t>属于购电部分电能（当量值）</t>
  </si>
  <si>
    <t>属于发电部分电能（等价值）</t>
  </si>
  <si>
    <t>聚丙烯装置</t>
  </si>
  <si>
    <t>工业水</t>
  </si>
  <si>
    <t>生活水</t>
  </si>
  <si>
    <t>氢气</t>
  </si>
  <si>
    <t>循环水</t>
  </si>
  <si>
    <t>低压氮气</t>
  </si>
  <si>
    <t>低低压蒸汽</t>
  </si>
  <si>
    <t>厂前区</t>
  </si>
  <si>
    <t>包装</t>
  </si>
  <si>
    <t>合计、MJ</t>
  </si>
  <si>
    <t>千焦每千克标煤、kJ/kgce</t>
  </si>
  <si>
    <t>折标煤量、tce</t>
  </si>
  <si>
    <t xml:space="preserve"> </t>
  </si>
  <si>
    <t>主要节能措施、节能技术改造项目简介</t>
  </si>
  <si>
    <r>
      <t>联 系</t>
    </r>
    <r>
      <rPr>
        <b/>
        <sz val="14"/>
        <color theme="1"/>
        <rFont val="宋体"/>
        <family val="3"/>
        <charset val="134"/>
        <scheme val="major"/>
      </rPr>
      <t xml:space="preserve"> </t>
    </r>
    <r>
      <rPr>
        <b/>
        <sz val="14"/>
        <color theme="1"/>
        <rFont val="宋体"/>
        <family val="3"/>
        <charset val="134"/>
        <scheme val="major"/>
      </rPr>
      <t>邮</t>
    </r>
    <r>
      <rPr>
        <b/>
        <sz val="14"/>
        <color theme="1"/>
        <rFont val="宋体"/>
        <family val="3"/>
        <charset val="134"/>
        <scheme val="major"/>
      </rPr>
      <t xml:space="preserve"> </t>
    </r>
    <r>
      <rPr>
        <b/>
        <sz val="14"/>
        <color theme="1"/>
        <rFont val="宋体"/>
        <family val="3"/>
        <charset val="134"/>
        <scheme val="major"/>
      </rPr>
      <t>箱</t>
    </r>
    <r>
      <rPr>
        <b/>
        <sz val="14"/>
        <color theme="1"/>
        <rFont val="宋体"/>
        <family val="3"/>
        <charset val="134"/>
        <scheme val="major"/>
      </rPr>
      <t xml:space="preserve"> </t>
    </r>
    <r>
      <rPr>
        <b/>
        <sz val="14"/>
        <color theme="1"/>
        <rFont val="宋体"/>
        <family val="3"/>
        <charset val="134"/>
        <scheme val="major"/>
      </rPr>
      <t>：</t>
    </r>
    <phoneticPr fontId="27" type="noConversion"/>
  </si>
  <si>
    <t xml:space="preserve">单位：                           (公章)             报告期：2020年1月1日-12月31日 </t>
    <phoneticPr fontId="27" type="noConversion"/>
  </si>
  <si>
    <t>实施时间</t>
    <phoneticPr fontId="27" type="noConversion"/>
  </si>
  <si>
    <t>总投资
（万元）</t>
    <phoneticPr fontId="27" type="noConversion"/>
  </si>
  <si>
    <t>节能效果（吨标准煤/年）</t>
    <phoneticPr fontId="27" type="noConversion"/>
  </si>
  <si>
    <t>一、煤制烯烃企业能耗数据统计表</t>
    <phoneticPr fontId="27" type="noConversion"/>
  </si>
  <si>
    <t>二、主要产品、中间产品规模及年度产量</t>
    <phoneticPr fontId="27" type="noConversion"/>
  </si>
  <si>
    <t>三、煤制烯烃企业能源消耗统计表</t>
    <phoneticPr fontId="27" type="noConversion"/>
  </si>
  <si>
    <t>四、烯烃聚合及深加工能源消耗总量</t>
    <phoneticPr fontId="27" type="noConversion"/>
  </si>
  <si>
    <t>五、主要节能项目情况表</t>
    <phoneticPr fontId="27" type="noConversion"/>
  </si>
  <si>
    <r>
      <rPr>
        <b/>
        <u/>
        <sz val="18"/>
        <color theme="1"/>
        <rFont val="宋体"/>
        <family val="3"/>
        <charset val="134"/>
      </rPr>
      <t>2</t>
    </r>
    <r>
      <rPr>
        <b/>
        <u/>
        <sz val="18"/>
        <color theme="1"/>
        <rFont val="宋体"/>
        <family val="3"/>
        <charset val="134"/>
      </rPr>
      <t>020</t>
    </r>
    <r>
      <rPr>
        <b/>
        <sz val="18"/>
        <color theme="1"/>
        <rFont val="宋体"/>
        <family val="3"/>
        <charset val="134"/>
      </rPr>
      <t>年度煤制烯烃能效“领跑者”标杆企业申报书</t>
    </r>
    <phoneticPr fontId="27" type="noConversion"/>
  </si>
  <si>
    <t>附件：</t>
    <phoneticPr fontId="27" type="noConversion"/>
  </si>
  <si>
    <r>
      <rPr>
        <u/>
        <sz val="12"/>
        <color theme="1"/>
        <rFont val="宋体"/>
        <family val="3"/>
        <charset val="134"/>
      </rPr>
      <t xml:space="preserve">                         </t>
    </r>
    <r>
      <rPr>
        <sz val="12"/>
        <color theme="1"/>
        <rFont val="宋体"/>
        <family val="3"/>
        <charset val="134"/>
      </rPr>
      <t>(公章)</t>
    </r>
    <phoneticPr fontId="27" type="noConversion"/>
  </si>
  <si>
    <t>1、指标取整数。
2、煤炭消耗包括所有进厂的原料煤和燃料煤。
3、产品总量为聚合级乙烯丙烯产量之和。</t>
    <phoneticPr fontId="27" type="noConversion"/>
  </si>
  <si>
    <t>单位产品煤炭消耗（千克标准煤/吨乙烯和丙烯）</t>
    <phoneticPr fontId="27" type="noConversion"/>
  </si>
  <si>
    <t>单位产品煤炭消耗（千克标准煤/吨乙烯和丙烯）</t>
    <phoneticPr fontId="27" type="noConversion"/>
  </si>
  <si>
    <t>等价值（外购电力按照等价值）=H32*1000/F25</t>
    <phoneticPr fontId="27" type="noConversion"/>
  </si>
  <si>
    <t>煤炭消耗总量/双烯产量=F5*1000/F25</t>
    <phoneticPr fontId="27" type="noConversion"/>
  </si>
  <si>
    <t xml:space="preserve">   </t>
    <phoneticPr fontId="27" type="noConversion"/>
  </si>
  <si>
    <t>注：企业排名以单位产品综合能耗为主要参考指标，其计算方法基于《煤制烯烃单位产品能源消耗限额》（GB 30180-2013）。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</si>
</sst>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00_ "/>
    <numFmt numFmtId="177" formatCode="0.00_ "/>
    <numFmt numFmtId="178" formatCode="0.0_ "/>
    <numFmt numFmtId="179" formatCode="0.0000000_ "/>
    <numFmt numFmtId="180" formatCode="0_ "/>
  </numFmts>
  <fonts count="35" x14ac:knownFonts="1">
    <font>
      <sz val="11"/>
      <color theme="1"/>
      <name val="宋体"/>
      <charset val="134"/>
      <scheme val="minor"/>
    </font>
    <font>
      <sz val="11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0"/>
      <color theme="1"/>
      <name val="仿宋"/>
      <family val="3"/>
      <charset val="134"/>
    </font>
    <font>
      <b/>
      <sz val="10"/>
      <color theme="1"/>
      <name val="仿宋"/>
      <family val="3"/>
      <charset val="134"/>
    </font>
    <font>
      <sz val="10"/>
      <name val="仿宋"/>
      <family val="3"/>
      <charset val="134"/>
    </font>
    <font>
      <b/>
      <sz val="10"/>
      <name val="仿宋"/>
      <family val="3"/>
      <charset val="134"/>
    </font>
    <font>
      <b/>
      <sz val="11"/>
      <color theme="1"/>
      <name val="仿宋"/>
      <family val="3"/>
      <charset val="134"/>
    </font>
    <font>
      <b/>
      <u/>
      <sz val="12"/>
      <color theme="1"/>
      <name val="仿宋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sz val="12"/>
      <color theme="1"/>
      <name val="宋体"/>
      <family val="3"/>
      <charset val="134"/>
      <scheme val="major"/>
    </font>
    <font>
      <b/>
      <sz val="18"/>
      <color theme="1"/>
      <name val="宋体"/>
      <family val="3"/>
      <charset val="134"/>
      <scheme val="major"/>
    </font>
    <font>
      <b/>
      <u/>
      <sz val="20"/>
      <color theme="1"/>
      <name val="宋体"/>
      <family val="3"/>
      <charset val="134"/>
      <scheme val="major"/>
    </font>
    <font>
      <b/>
      <sz val="20"/>
      <color theme="1"/>
      <name val="宋体"/>
      <family val="3"/>
      <charset val="134"/>
      <scheme val="major"/>
    </font>
    <font>
      <u/>
      <sz val="12"/>
      <color theme="1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ajor"/>
    </font>
    <font>
      <b/>
      <u/>
      <sz val="12"/>
      <color theme="1"/>
      <name val="宋体"/>
      <family val="3"/>
      <charset val="134"/>
      <scheme val="maj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u/>
      <sz val="18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u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6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b/>
      <u/>
      <sz val="18"/>
      <color theme="1"/>
      <name val="宋体"/>
      <family val="3"/>
      <charset val="134"/>
    </font>
    <font>
      <sz val="16"/>
      <color theme="1"/>
      <name val="仿宋"/>
      <family val="3"/>
      <charset val="134"/>
    </font>
    <font>
      <b/>
      <sz val="16"/>
      <name val="仿宋"/>
      <family val="3"/>
      <charset val="134"/>
    </font>
    <font>
      <b/>
      <sz val="18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</cellStyleXfs>
  <cellXfs count="15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31" fontId="1" fillId="0" borderId="0" xfId="0" applyNumberFormat="1" applyFont="1" applyAlignment="1">
      <alignment horizontal="left"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2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178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177" fontId="5" fillId="0" borderId="4" xfId="0" applyNumberFormat="1" applyFont="1" applyBorder="1" applyAlignment="1">
      <alignment horizontal="left" vertical="center" wrapText="1"/>
    </xf>
    <xf numFmtId="176" fontId="5" fillId="0" borderId="4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left" vertical="center" wrapText="1"/>
    </xf>
    <xf numFmtId="176" fontId="5" fillId="0" borderId="9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left" vertical="center" wrapText="1"/>
    </xf>
    <xf numFmtId="176" fontId="5" fillId="0" borderId="11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177" fontId="5" fillId="0" borderId="6" xfId="0" applyNumberFormat="1" applyFont="1" applyBorder="1" applyAlignment="1">
      <alignment horizontal="left" vertical="center" wrapText="1"/>
    </xf>
    <xf numFmtId="176" fontId="5" fillId="0" borderId="6" xfId="0" applyNumberFormat="1" applyFont="1" applyBorder="1" applyAlignment="1">
      <alignment horizontal="left" vertical="center" wrapText="1"/>
    </xf>
    <xf numFmtId="177" fontId="5" fillId="0" borderId="13" xfId="0" applyNumberFormat="1" applyFont="1" applyBorder="1" applyAlignment="1">
      <alignment horizontal="center" vertical="center" wrapText="1"/>
    </xf>
    <xf numFmtId="177" fontId="5" fillId="0" borderId="15" xfId="0" applyNumberFormat="1" applyFont="1" applyBorder="1" applyAlignment="1">
      <alignment horizontal="center" vertical="center" wrapText="1"/>
    </xf>
    <xf numFmtId="177" fontId="5" fillId="0" borderId="16" xfId="0" applyNumberFormat="1" applyFont="1" applyBorder="1" applyAlignment="1">
      <alignment horizontal="center" vertical="center" wrapText="1"/>
    </xf>
    <xf numFmtId="177" fontId="5" fillId="0" borderId="20" xfId="0" applyNumberFormat="1" applyFont="1" applyBorder="1" applyAlignment="1">
      <alignment horizontal="center" vertical="center" wrapText="1"/>
    </xf>
    <xf numFmtId="10" fontId="5" fillId="0" borderId="2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6" fontId="5" fillId="0" borderId="0" xfId="0" applyNumberFormat="1" applyFont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176" fontId="5" fillId="0" borderId="21" xfId="0" applyNumberFormat="1" applyFont="1" applyBorder="1" applyAlignment="1">
      <alignment horizontal="left" vertical="center" wrapText="1"/>
    </xf>
    <xf numFmtId="176" fontId="5" fillId="0" borderId="23" xfId="0" applyNumberFormat="1" applyFont="1" applyBorder="1" applyAlignment="1">
      <alignment horizontal="left" vertical="center" wrapText="1"/>
    </xf>
    <xf numFmtId="179" fontId="5" fillId="0" borderId="23" xfId="0" applyNumberFormat="1" applyFont="1" applyBorder="1" applyAlignment="1">
      <alignment horizontal="left" vertical="center" wrapText="1"/>
    </xf>
    <xf numFmtId="176" fontId="5" fillId="0" borderId="24" xfId="0" applyNumberFormat="1" applyFont="1" applyBorder="1" applyAlignment="1">
      <alignment horizontal="left" vertical="center" wrapText="1"/>
    </xf>
    <xf numFmtId="176" fontId="5" fillId="0" borderId="25" xfId="0" applyNumberFormat="1" applyFont="1" applyBorder="1" applyAlignment="1">
      <alignment horizontal="left" vertical="center" wrapText="1"/>
    </xf>
    <xf numFmtId="176" fontId="5" fillId="0" borderId="22" xfId="0" applyNumberFormat="1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11" fillId="0" borderId="0" xfId="0" applyFont="1">
      <alignment vertical="center"/>
    </xf>
    <xf numFmtId="0" fontId="6" fillId="0" borderId="7" xfId="0" applyFont="1" applyBorder="1" applyAlignment="1">
      <alignment horizontal="center" vertical="center" wrapText="1"/>
    </xf>
    <xf numFmtId="180" fontId="5" fillId="0" borderId="1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31" fontId="5" fillId="0" borderId="0" xfId="0" applyNumberFormat="1" applyFont="1" applyAlignment="1">
      <alignment horizontal="left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12" fillId="0" borderId="0" xfId="0" applyFont="1" applyBorder="1" applyAlignment="1">
      <alignment horizontal="distributed"/>
    </xf>
    <xf numFmtId="0" fontId="18" fillId="0" borderId="0" xfId="0" applyFont="1" applyBorder="1" applyAlignment="1"/>
    <xf numFmtId="0" fontId="18" fillId="0" borderId="0" xfId="0" applyFont="1" applyBorder="1" applyAlignment="1">
      <alignment horizontal="left"/>
    </xf>
    <xf numFmtId="31" fontId="18" fillId="0" borderId="0" xfId="0" applyNumberFormat="1" applyFont="1" applyBorder="1" applyAlignment="1">
      <alignment horizontal="left"/>
    </xf>
    <xf numFmtId="0" fontId="19" fillId="0" borderId="0" xfId="0" applyFont="1" applyBorder="1" applyAlignment="1"/>
    <xf numFmtId="0" fontId="20" fillId="0" borderId="0" xfId="0" applyFont="1" applyBorder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0" borderId="0" xfId="0" applyFont="1" applyBorder="1" applyAlignment="1"/>
    <xf numFmtId="0" fontId="15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76" fontId="32" fillId="0" borderId="0" xfId="0" applyNumberFormat="1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77" fontId="28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2"/>
  <sheetViews>
    <sheetView tabSelected="1" view="pageBreakPreview" topLeftCell="A9" zoomScaleNormal="100" zoomScaleSheetLayoutView="100" workbookViewId="0">
      <selection activeCell="G18" sqref="G18"/>
    </sheetView>
  </sheetViews>
  <sheetFormatPr defaultColWidth="9" defaultRowHeight="13.5" x14ac:dyDescent="0.15"/>
  <cols>
    <col min="1" max="1" width="1" style="97" customWidth="1"/>
    <col min="2" max="2" width="4" style="97" customWidth="1"/>
    <col min="3" max="3" width="7.375" style="97" customWidth="1"/>
    <col min="4" max="4" width="19.375" style="97" customWidth="1"/>
    <col min="5" max="5" width="33.875" style="97" customWidth="1"/>
    <col min="6" max="6" width="22" style="97" customWidth="1"/>
    <col min="7" max="16384" width="9" style="97"/>
  </cols>
  <sheetData>
    <row r="1" spans="2:6" ht="22.5" x14ac:dyDescent="0.15">
      <c r="B1" s="114" t="s">
        <v>133</v>
      </c>
      <c r="C1" s="114"/>
    </row>
    <row r="9" spans="2:6" s="96" customFormat="1" ht="48" customHeight="1" x14ac:dyDescent="0.15">
      <c r="B9" s="112" t="s">
        <v>0</v>
      </c>
      <c r="C9" s="112"/>
      <c r="D9" s="112"/>
      <c r="E9" s="112"/>
      <c r="F9" s="112"/>
    </row>
    <row r="10" spans="2:6" s="96" customFormat="1" ht="42" customHeight="1" x14ac:dyDescent="0.15">
      <c r="B10" s="113" t="s">
        <v>132</v>
      </c>
      <c r="C10" s="112"/>
      <c r="D10" s="112"/>
      <c r="E10" s="112"/>
      <c r="F10" s="112"/>
    </row>
    <row r="11" spans="2:6" s="96" customFormat="1" ht="42" customHeight="1" x14ac:dyDescent="0.15">
      <c r="B11" s="99"/>
      <c r="C11" s="100"/>
      <c r="D11" s="100"/>
      <c r="E11" s="100"/>
      <c r="F11" s="100"/>
    </row>
    <row r="12" spans="2:6" s="96" customFormat="1" ht="42" customHeight="1" x14ac:dyDescent="0.15">
      <c r="B12" s="99"/>
      <c r="C12" s="100"/>
      <c r="D12" s="100"/>
      <c r="E12" s="100"/>
      <c r="F12" s="100"/>
    </row>
    <row r="13" spans="2:6" s="96" customFormat="1" ht="42" customHeight="1" x14ac:dyDescent="0.15">
      <c r="B13" s="99"/>
      <c r="C13" s="100"/>
      <c r="D13" s="100"/>
      <c r="E13" s="100"/>
      <c r="F13" s="100"/>
    </row>
    <row r="14" spans="2:6" ht="24.95" customHeight="1" x14ac:dyDescent="0.15">
      <c r="B14" s="101"/>
      <c r="C14" s="101"/>
      <c r="D14" s="101"/>
      <c r="E14" s="101"/>
      <c r="F14" s="101"/>
    </row>
    <row r="15" spans="2:6" s="98" customFormat="1" ht="42.95" customHeight="1" x14ac:dyDescent="0.25">
      <c r="B15" s="102"/>
      <c r="C15" s="102"/>
      <c r="D15" s="103" t="s">
        <v>1</v>
      </c>
      <c r="E15" s="111" t="s">
        <v>134</v>
      </c>
      <c r="F15" s="102"/>
    </row>
    <row r="16" spans="2:6" s="98" customFormat="1" ht="42.95" customHeight="1" x14ac:dyDescent="0.25">
      <c r="B16" s="102"/>
      <c r="C16" s="102"/>
      <c r="D16" s="103" t="s">
        <v>2</v>
      </c>
      <c r="E16" s="104" t="s">
        <v>3</v>
      </c>
      <c r="F16" s="102"/>
    </row>
    <row r="17" spans="2:6" s="98" customFormat="1" ht="42.95" customHeight="1" x14ac:dyDescent="0.25">
      <c r="B17" s="102"/>
      <c r="C17" s="102"/>
      <c r="D17" s="103" t="s">
        <v>4</v>
      </c>
      <c r="E17" s="104" t="s">
        <v>5</v>
      </c>
      <c r="F17" s="102"/>
    </row>
    <row r="18" spans="2:6" s="98" customFormat="1" ht="42.95" customHeight="1" x14ac:dyDescent="0.25">
      <c r="B18" s="102"/>
      <c r="C18" s="102"/>
      <c r="D18" s="103" t="s">
        <v>6</v>
      </c>
      <c r="E18" s="104" t="s">
        <v>5</v>
      </c>
      <c r="F18" s="102"/>
    </row>
    <row r="19" spans="2:6" s="98" customFormat="1" ht="42.95" customHeight="1" x14ac:dyDescent="0.25">
      <c r="B19" s="102"/>
      <c r="C19" s="102"/>
      <c r="D19" s="103" t="s">
        <v>7</v>
      </c>
      <c r="E19" s="105" t="s">
        <v>5</v>
      </c>
      <c r="F19" s="102"/>
    </row>
    <row r="20" spans="2:6" s="98" customFormat="1" ht="42.95" customHeight="1" x14ac:dyDescent="0.25">
      <c r="B20" s="102"/>
      <c r="C20" s="102"/>
      <c r="D20" s="103" t="s">
        <v>122</v>
      </c>
      <c r="E20" s="105" t="s">
        <v>5</v>
      </c>
      <c r="F20" s="102"/>
    </row>
    <row r="21" spans="2:6" s="98" customFormat="1" ht="42.95" customHeight="1" x14ac:dyDescent="0.25">
      <c r="B21" s="102"/>
      <c r="C21" s="102"/>
      <c r="D21" s="103" t="s">
        <v>8</v>
      </c>
      <c r="E21" s="106" t="s">
        <v>9</v>
      </c>
      <c r="F21" s="102"/>
    </row>
    <row r="22" spans="2:6" s="98" customFormat="1" ht="24.95" customHeight="1" x14ac:dyDescent="0.15">
      <c r="B22" s="102"/>
      <c r="C22" s="102"/>
      <c r="D22" s="107"/>
      <c r="E22" s="108"/>
      <c r="F22" s="102"/>
    </row>
  </sheetData>
  <mergeCells count="3">
    <mergeCell ref="B9:F9"/>
    <mergeCell ref="B10:F10"/>
    <mergeCell ref="B1:C1"/>
  </mergeCells>
  <phoneticPr fontId="27" type="noConversion"/>
  <pageMargins left="0.75" right="0.75" top="1" bottom="1" header="0.51180555555555596" footer="0.511805555555555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EZ6"/>
  <sheetViews>
    <sheetView view="pageBreakPreview" zoomScaleNormal="100" zoomScaleSheetLayoutView="100" workbookViewId="0">
      <selection activeCell="H5" sqref="H5"/>
    </sheetView>
  </sheetViews>
  <sheetFormatPr defaultColWidth="9" defaultRowHeight="59.1" customHeight="1" x14ac:dyDescent="0.15"/>
  <cols>
    <col min="1" max="1" width="3.875" style="90" customWidth="1"/>
    <col min="2" max="2" width="11.375" style="89" customWidth="1"/>
    <col min="3" max="4" width="18" style="89" customWidth="1"/>
    <col min="5" max="5" width="35.875" style="89" customWidth="1"/>
    <col min="6" max="16380" width="9" style="89"/>
    <col min="16381" max="16384" width="9" style="90"/>
  </cols>
  <sheetData>
    <row r="1" spans="2:5" s="89" customFormat="1" ht="59.1" customHeight="1" x14ac:dyDescent="0.15">
      <c r="B1" s="115" t="s">
        <v>127</v>
      </c>
      <c r="C1" s="115"/>
      <c r="D1" s="115"/>
      <c r="E1" s="115"/>
    </row>
    <row r="2" spans="2:5" s="89" customFormat="1" ht="59.1" customHeight="1" x14ac:dyDescent="0.15">
      <c r="B2" s="116" t="s">
        <v>123</v>
      </c>
      <c r="C2" s="117"/>
      <c r="D2" s="117"/>
      <c r="E2" s="117"/>
    </row>
    <row r="3" spans="2:5" s="89" customFormat="1" ht="59.1" customHeight="1" x14ac:dyDescent="0.15">
      <c r="B3" s="38" t="s">
        <v>10</v>
      </c>
      <c r="C3" s="39" t="s">
        <v>11</v>
      </c>
      <c r="D3" s="109" t="s">
        <v>136</v>
      </c>
      <c r="E3" s="72" t="s">
        <v>12</v>
      </c>
    </row>
    <row r="4" spans="2:5" s="89" customFormat="1" ht="77.25" customHeight="1" x14ac:dyDescent="0.15">
      <c r="B4" s="91" t="s">
        <v>13</v>
      </c>
      <c r="C4" s="92"/>
      <c r="D4" s="92"/>
      <c r="E4" s="93" t="s">
        <v>135</v>
      </c>
    </row>
    <row r="5" spans="2:5" s="89" customFormat="1" ht="59.1" customHeight="1" x14ac:dyDescent="0.15">
      <c r="B5" s="94" t="s">
        <v>6</v>
      </c>
      <c r="D5" s="94" t="s">
        <v>14</v>
      </c>
      <c r="E5" s="95"/>
    </row>
    <row r="6" spans="2:5" s="89" customFormat="1" ht="59.1" customHeight="1" x14ac:dyDescent="0.15">
      <c r="B6" s="118" t="s">
        <v>141</v>
      </c>
      <c r="C6" s="118"/>
      <c r="D6" s="118"/>
      <c r="E6" s="118"/>
    </row>
  </sheetData>
  <mergeCells count="3">
    <mergeCell ref="B1:E1"/>
    <mergeCell ref="B2:E2"/>
    <mergeCell ref="B6:E6"/>
  </mergeCells>
  <phoneticPr fontId="27" type="noConversion"/>
  <pageMargins left="0.75" right="0.75" top="1" bottom="1" header="0.51180555555555596" footer="0.5118055555555559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view="pageBreakPreview" zoomScaleNormal="100" zoomScaleSheetLayoutView="100" workbookViewId="0">
      <selection activeCell="B2" sqref="B2:E2"/>
    </sheetView>
  </sheetViews>
  <sheetFormatPr defaultColWidth="9" defaultRowHeight="54" customHeight="1" x14ac:dyDescent="0.15"/>
  <cols>
    <col min="1" max="1" width="5.375" style="1" customWidth="1"/>
    <col min="2" max="2" width="9" style="1" customWidth="1"/>
    <col min="3" max="3" width="16.125" style="1" customWidth="1"/>
    <col min="4" max="4" width="31.375" style="1" customWidth="1"/>
    <col min="5" max="5" width="24.75" style="1" customWidth="1"/>
    <col min="6" max="16384" width="9" style="1"/>
  </cols>
  <sheetData>
    <row r="1" spans="2:5" ht="18" customHeight="1" x14ac:dyDescent="0.15"/>
    <row r="2" spans="2:5" ht="39.75" customHeight="1" x14ac:dyDescent="0.15">
      <c r="B2" s="115" t="s">
        <v>128</v>
      </c>
      <c r="C2" s="115"/>
      <c r="D2" s="115"/>
      <c r="E2" s="115"/>
    </row>
    <row r="3" spans="2:5" ht="54" customHeight="1" x14ac:dyDescent="0.15">
      <c r="B3" s="119" t="s">
        <v>15</v>
      </c>
      <c r="C3" s="119"/>
      <c r="D3" s="119"/>
      <c r="E3" s="119"/>
    </row>
    <row r="4" spans="2:5" ht="54" customHeight="1" x14ac:dyDescent="0.15">
      <c r="B4" s="82" t="s">
        <v>16</v>
      </c>
      <c r="C4" s="83" t="s">
        <v>17</v>
      </c>
      <c r="D4" s="83" t="s">
        <v>18</v>
      </c>
      <c r="E4" s="84" t="s">
        <v>19</v>
      </c>
    </row>
    <row r="5" spans="2:5" ht="54" customHeight="1" x14ac:dyDescent="0.15">
      <c r="B5" s="85">
        <v>1</v>
      </c>
      <c r="C5" s="86" t="s">
        <v>20</v>
      </c>
      <c r="D5" s="87"/>
      <c r="E5" s="87"/>
    </row>
    <row r="6" spans="2:5" ht="54" customHeight="1" x14ac:dyDescent="0.15">
      <c r="B6" s="85">
        <v>2</v>
      </c>
      <c r="C6" s="86" t="s">
        <v>21</v>
      </c>
      <c r="D6" s="87"/>
      <c r="E6" s="87"/>
    </row>
    <row r="7" spans="2:5" ht="54" customHeight="1" x14ac:dyDescent="0.15">
      <c r="B7" s="85">
        <v>3</v>
      </c>
      <c r="C7" s="86" t="s">
        <v>22</v>
      </c>
      <c r="D7" s="87"/>
      <c r="E7" s="87"/>
    </row>
    <row r="8" spans="2:5" ht="54" customHeight="1" x14ac:dyDescent="0.15">
      <c r="B8" s="85">
        <v>4</v>
      </c>
      <c r="C8" s="86" t="s">
        <v>23</v>
      </c>
      <c r="D8" s="87"/>
      <c r="E8" s="88"/>
    </row>
    <row r="9" spans="2:5" ht="54" customHeight="1" x14ac:dyDescent="0.15">
      <c r="B9" s="8" t="s">
        <v>6</v>
      </c>
      <c r="D9" s="8" t="s">
        <v>14</v>
      </c>
      <c r="E9" s="9"/>
    </row>
  </sheetData>
  <mergeCells count="2">
    <mergeCell ref="B2:E2"/>
    <mergeCell ref="B3:E3"/>
  </mergeCells>
  <phoneticPr fontId="27" type="noConversion"/>
  <pageMargins left="0.75" right="0.75" top="1" bottom="1" header="0.51180555555555596" footer="0.5118055555555559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9"/>
  <sheetViews>
    <sheetView zoomScale="85" zoomScaleNormal="85" workbookViewId="0">
      <selection activeCell="K9" sqref="K9:K10"/>
    </sheetView>
  </sheetViews>
  <sheetFormatPr defaultColWidth="10" defaultRowHeight="15" customHeight="1" x14ac:dyDescent="0.15"/>
  <cols>
    <col min="1" max="1" width="3.5" style="33" customWidth="1"/>
    <col min="2" max="2" width="11.125" style="33" customWidth="1"/>
    <col min="3" max="3" width="7.25" style="33" customWidth="1"/>
    <col min="4" max="4" width="27.625" style="33" customWidth="1"/>
    <col min="5" max="5" width="10" style="34" customWidth="1"/>
    <col min="6" max="6" width="13.375" style="33" customWidth="1"/>
    <col min="7" max="7" width="9.75" style="35" customWidth="1"/>
    <col min="8" max="8" width="11.125" style="33" customWidth="1"/>
    <col min="9" max="9" width="71.5" style="33" customWidth="1"/>
    <col min="10" max="10" width="10" style="33"/>
    <col min="11" max="11" width="12.625" style="33"/>
    <col min="12" max="16384" width="10" style="33"/>
  </cols>
  <sheetData>
    <row r="1" spans="2:9" ht="35.25" customHeight="1" x14ac:dyDescent="0.15">
      <c r="D1" s="115" t="s">
        <v>129</v>
      </c>
      <c r="E1" s="120"/>
      <c r="F1" s="120"/>
      <c r="G1" s="121"/>
      <c r="H1" s="120"/>
      <c r="I1" s="120"/>
    </row>
    <row r="2" spans="2:9" ht="15" customHeight="1" x14ac:dyDescent="0.15">
      <c r="B2" s="36" t="s">
        <v>24</v>
      </c>
      <c r="C2" s="36"/>
      <c r="D2" s="33" t="s">
        <v>25</v>
      </c>
      <c r="H2" s="37"/>
      <c r="I2" s="33" t="s">
        <v>26</v>
      </c>
    </row>
    <row r="3" spans="2:9" ht="15" customHeight="1" x14ac:dyDescent="0.15">
      <c r="B3" s="138" t="s">
        <v>16</v>
      </c>
      <c r="C3" s="122"/>
      <c r="D3" s="122" t="s">
        <v>27</v>
      </c>
      <c r="E3" s="122" t="s">
        <v>28</v>
      </c>
      <c r="F3" s="122"/>
      <c r="G3" s="134" t="s">
        <v>29</v>
      </c>
      <c r="H3" s="122" t="s">
        <v>30</v>
      </c>
      <c r="I3" s="136" t="s">
        <v>12</v>
      </c>
    </row>
    <row r="4" spans="2:9" ht="15" customHeight="1" x14ac:dyDescent="0.15">
      <c r="B4" s="139"/>
      <c r="C4" s="133"/>
      <c r="D4" s="133"/>
      <c r="E4" s="40" t="s">
        <v>31</v>
      </c>
      <c r="F4" s="40" t="s">
        <v>32</v>
      </c>
      <c r="G4" s="135"/>
      <c r="H4" s="133"/>
      <c r="I4" s="137"/>
    </row>
    <row r="5" spans="2:9" s="7" customFormat="1" ht="15" customHeight="1" x14ac:dyDescent="0.15">
      <c r="B5" s="128" t="s">
        <v>33</v>
      </c>
      <c r="C5" s="41">
        <v>1</v>
      </c>
      <c r="D5" s="41" t="s">
        <v>34</v>
      </c>
      <c r="E5" s="42" t="s">
        <v>35</v>
      </c>
      <c r="F5" s="43">
        <f>F6+F7</f>
        <v>0</v>
      </c>
      <c r="G5" s="44"/>
      <c r="H5" s="43">
        <f>H6+H7</f>
        <v>0</v>
      </c>
      <c r="I5" s="73" t="s">
        <v>36</v>
      </c>
    </row>
    <row r="6" spans="2:9" ht="15" customHeight="1" x14ac:dyDescent="0.15">
      <c r="B6" s="129"/>
      <c r="C6" s="45">
        <v>1.1000000000000001</v>
      </c>
      <c r="D6" s="46" t="s">
        <v>37</v>
      </c>
      <c r="E6" s="47" t="s">
        <v>35</v>
      </c>
      <c r="F6" s="48"/>
      <c r="G6" s="49"/>
      <c r="H6" s="48">
        <f t="shared" ref="H6:H15" si="0">F6*G6</f>
        <v>0</v>
      </c>
      <c r="I6" s="74" t="s">
        <v>38</v>
      </c>
    </row>
    <row r="7" spans="2:9" ht="15" customHeight="1" x14ac:dyDescent="0.15">
      <c r="B7" s="129"/>
      <c r="C7" s="45">
        <v>1.2</v>
      </c>
      <c r="D7" s="46" t="s">
        <v>39</v>
      </c>
      <c r="E7" s="47" t="s">
        <v>35</v>
      </c>
      <c r="F7" s="48"/>
      <c r="G7" s="49"/>
      <c r="H7" s="48">
        <f t="shared" si="0"/>
        <v>0</v>
      </c>
      <c r="I7" s="74" t="s">
        <v>38</v>
      </c>
    </row>
    <row r="8" spans="2:9" ht="15" customHeight="1" x14ac:dyDescent="0.15">
      <c r="B8" s="129"/>
      <c r="C8" s="50">
        <v>2</v>
      </c>
      <c r="D8" s="50" t="s">
        <v>40</v>
      </c>
      <c r="E8" s="47" t="s">
        <v>41</v>
      </c>
      <c r="F8" s="48">
        <f>F9+F11-F12</f>
        <v>0</v>
      </c>
      <c r="G8" s="49" t="s">
        <v>42</v>
      </c>
      <c r="H8" s="48" t="s">
        <v>43</v>
      </c>
      <c r="I8" s="74" t="s">
        <v>44</v>
      </c>
    </row>
    <row r="9" spans="2:9" ht="15" customHeight="1" x14ac:dyDescent="0.15">
      <c r="B9" s="129"/>
      <c r="C9" s="45">
        <v>2.1</v>
      </c>
      <c r="D9" s="46" t="s">
        <v>45</v>
      </c>
      <c r="E9" s="47" t="s">
        <v>41</v>
      </c>
      <c r="F9" s="48"/>
      <c r="G9" s="49">
        <v>1.2290000000000001</v>
      </c>
      <c r="H9" s="48">
        <f t="shared" si="0"/>
        <v>0</v>
      </c>
      <c r="I9" s="74">
        <v>1.2290000000000001</v>
      </c>
    </row>
    <row r="10" spans="2:9" ht="15" customHeight="1" x14ac:dyDescent="0.15">
      <c r="B10" s="129"/>
      <c r="C10" s="45">
        <v>2.2000000000000002</v>
      </c>
      <c r="D10" s="46" t="s">
        <v>46</v>
      </c>
      <c r="E10" s="47" t="s">
        <v>41</v>
      </c>
      <c r="F10" s="48"/>
      <c r="G10" s="49"/>
      <c r="H10" s="48">
        <f t="shared" si="0"/>
        <v>0</v>
      </c>
      <c r="I10" s="74" t="s">
        <v>47</v>
      </c>
    </row>
    <row r="11" spans="2:9" ht="15" customHeight="1" x14ac:dyDescent="0.15">
      <c r="B11" s="129"/>
      <c r="C11" s="45">
        <v>2.2999999999999998</v>
      </c>
      <c r="D11" s="51" t="s">
        <v>48</v>
      </c>
      <c r="E11" s="47" t="s">
        <v>41</v>
      </c>
      <c r="F11" s="48"/>
      <c r="G11" s="49" t="s">
        <v>43</v>
      </c>
      <c r="H11" s="48" t="s">
        <v>43</v>
      </c>
      <c r="I11" s="74"/>
    </row>
    <row r="12" spans="2:9" ht="15" customHeight="1" x14ac:dyDescent="0.15">
      <c r="B12" s="129"/>
      <c r="C12" s="45">
        <v>2.4</v>
      </c>
      <c r="D12" s="51" t="s">
        <v>49</v>
      </c>
      <c r="E12" s="47" t="s">
        <v>41</v>
      </c>
      <c r="F12" s="48"/>
      <c r="G12" s="49" t="s">
        <v>43</v>
      </c>
      <c r="H12" s="48" t="s">
        <v>43</v>
      </c>
      <c r="I12" s="74" t="s">
        <v>50</v>
      </c>
    </row>
    <row r="13" spans="2:9" ht="15" customHeight="1" x14ac:dyDescent="0.15">
      <c r="B13" s="129"/>
      <c r="C13" s="50">
        <v>3</v>
      </c>
      <c r="D13" s="50" t="s">
        <v>51</v>
      </c>
      <c r="E13" s="47" t="s">
        <v>35</v>
      </c>
      <c r="F13" s="48"/>
      <c r="G13" s="49">
        <v>0.6714</v>
      </c>
      <c r="H13" s="48">
        <f t="shared" si="0"/>
        <v>0</v>
      </c>
      <c r="I13" s="74">
        <v>0.6714</v>
      </c>
    </row>
    <row r="14" spans="2:9" ht="15" customHeight="1" x14ac:dyDescent="0.15">
      <c r="B14" s="129"/>
      <c r="C14" s="50">
        <v>4</v>
      </c>
      <c r="D14" s="50" t="s">
        <v>52</v>
      </c>
      <c r="E14" s="47" t="s">
        <v>35</v>
      </c>
      <c r="F14" s="48"/>
      <c r="G14" s="49">
        <v>8.5699999999999996E-5</v>
      </c>
      <c r="H14" s="48">
        <f t="shared" si="0"/>
        <v>0</v>
      </c>
      <c r="I14" s="75">
        <v>8.5699999999999996E-5</v>
      </c>
    </row>
    <row r="15" spans="2:9" ht="15" customHeight="1" x14ac:dyDescent="0.15">
      <c r="B15" s="130"/>
      <c r="C15" s="52">
        <v>5</v>
      </c>
      <c r="D15" s="52" t="s">
        <v>53</v>
      </c>
      <c r="E15" s="53" t="s">
        <v>35</v>
      </c>
      <c r="F15" s="54"/>
      <c r="G15" s="55">
        <v>1.4570000000000001</v>
      </c>
      <c r="H15" s="54">
        <f t="shared" si="0"/>
        <v>0</v>
      </c>
      <c r="I15" s="76">
        <v>1.4570000000000001</v>
      </c>
    </row>
    <row r="16" spans="2:9" ht="15" customHeight="1" x14ac:dyDescent="0.15">
      <c r="B16" s="131" t="s">
        <v>54</v>
      </c>
      <c r="C16" s="56">
        <v>6</v>
      </c>
      <c r="D16" s="56" t="s">
        <v>55</v>
      </c>
      <c r="E16" s="57" t="s">
        <v>56</v>
      </c>
      <c r="F16" s="58" t="s">
        <v>43</v>
      </c>
      <c r="G16" s="59" t="s">
        <v>43</v>
      </c>
      <c r="H16" s="58">
        <f>SUM(H17:H21)</f>
        <v>0</v>
      </c>
      <c r="I16" s="77"/>
    </row>
    <row r="17" spans="2:11" ht="15" customHeight="1" x14ac:dyDescent="0.15">
      <c r="B17" s="129"/>
      <c r="C17" s="45">
        <v>6.1</v>
      </c>
      <c r="D17" s="45" t="s">
        <v>57</v>
      </c>
      <c r="E17" s="47" t="s">
        <v>35</v>
      </c>
      <c r="F17" s="48"/>
      <c r="G17" s="49">
        <v>1.7161999999999999</v>
      </c>
      <c r="H17" s="48">
        <f t="shared" ref="H17:H21" si="1">F17*G17</f>
        <v>0</v>
      </c>
      <c r="I17" s="74" t="s">
        <v>58</v>
      </c>
      <c r="K17" s="33" t="s">
        <v>140</v>
      </c>
    </row>
    <row r="18" spans="2:11" ht="15" customHeight="1" x14ac:dyDescent="0.15">
      <c r="B18" s="129"/>
      <c r="C18" s="45">
        <v>6.2</v>
      </c>
      <c r="D18" s="45" t="s">
        <v>59</v>
      </c>
      <c r="E18" s="47" t="s">
        <v>35</v>
      </c>
      <c r="F18" s="48"/>
      <c r="G18" s="49">
        <v>1.6613</v>
      </c>
      <c r="H18" s="48">
        <f t="shared" si="1"/>
        <v>0</v>
      </c>
      <c r="I18" s="74" t="s">
        <v>60</v>
      </c>
    </row>
    <row r="19" spans="2:11" ht="15" customHeight="1" x14ac:dyDescent="0.15">
      <c r="B19" s="129"/>
      <c r="C19" s="45">
        <v>6.3</v>
      </c>
      <c r="D19" s="45" t="s">
        <v>61</v>
      </c>
      <c r="E19" s="47" t="s">
        <v>35</v>
      </c>
      <c r="F19" s="48"/>
      <c r="G19" s="49">
        <v>1.7159800000000001</v>
      </c>
      <c r="H19" s="48">
        <f t="shared" si="1"/>
        <v>0</v>
      </c>
      <c r="I19" s="74" t="s">
        <v>62</v>
      </c>
    </row>
    <row r="20" spans="2:11" ht="15" customHeight="1" x14ac:dyDescent="0.15">
      <c r="B20" s="129"/>
      <c r="C20" s="45">
        <v>6.4</v>
      </c>
      <c r="D20" s="45" t="s">
        <v>63</v>
      </c>
      <c r="E20" s="47" t="s">
        <v>35</v>
      </c>
      <c r="F20" s="48"/>
      <c r="G20" s="49">
        <v>1.6921900000000001</v>
      </c>
      <c r="H20" s="48">
        <f t="shared" si="1"/>
        <v>0</v>
      </c>
      <c r="I20" s="74" t="s">
        <v>64</v>
      </c>
    </row>
    <row r="21" spans="2:11" ht="15" customHeight="1" x14ac:dyDescent="0.15">
      <c r="B21" s="129"/>
      <c r="C21" s="45">
        <v>6.5</v>
      </c>
      <c r="D21" s="45" t="s">
        <v>65</v>
      </c>
      <c r="E21" s="47" t="s">
        <v>35</v>
      </c>
      <c r="F21" s="48"/>
      <c r="G21" s="49">
        <v>1.62395</v>
      </c>
      <c r="H21" s="48">
        <f t="shared" si="1"/>
        <v>0</v>
      </c>
      <c r="I21" s="74" t="s">
        <v>64</v>
      </c>
    </row>
    <row r="22" spans="2:11" ht="15" customHeight="1" x14ac:dyDescent="0.15">
      <c r="B22" s="129"/>
      <c r="C22" s="45">
        <v>6.6</v>
      </c>
      <c r="D22" s="45" t="s">
        <v>66</v>
      </c>
      <c r="E22" s="47" t="s">
        <v>35</v>
      </c>
      <c r="F22" s="48"/>
      <c r="G22" s="49"/>
      <c r="H22" s="48"/>
      <c r="I22" s="74" t="s">
        <v>64</v>
      </c>
    </row>
    <row r="23" spans="2:11" ht="15" customHeight="1" x14ac:dyDescent="0.15">
      <c r="B23" s="129"/>
      <c r="C23" s="45">
        <v>6.7</v>
      </c>
      <c r="D23" s="45" t="s">
        <v>67</v>
      </c>
      <c r="E23" s="47" t="s">
        <v>35</v>
      </c>
      <c r="F23" s="48"/>
      <c r="G23" s="49"/>
      <c r="H23" s="48"/>
      <c r="I23" s="74" t="s">
        <v>64</v>
      </c>
    </row>
    <row r="24" spans="2:11" ht="15" customHeight="1" x14ac:dyDescent="0.15">
      <c r="B24" s="129"/>
      <c r="C24" s="50">
        <v>7</v>
      </c>
      <c r="D24" s="50" t="s">
        <v>68</v>
      </c>
      <c r="E24" s="47" t="s">
        <v>56</v>
      </c>
      <c r="F24" s="48" t="s">
        <v>43</v>
      </c>
      <c r="G24" s="49" t="s">
        <v>43</v>
      </c>
      <c r="H24" s="48">
        <f>'附表-烯烃聚合及深加工扣除'!G39</f>
        <v>0</v>
      </c>
      <c r="I24" s="74" t="s">
        <v>69</v>
      </c>
    </row>
    <row r="25" spans="2:11" ht="15" customHeight="1" x14ac:dyDescent="0.15">
      <c r="B25" s="129"/>
      <c r="C25" s="50">
        <v>8</v>
      </c>
      <c r="D25" s="50" t="s">
        <v>70</v>
      </c>
      <c r="E25" s="47" t="s">
        <v>35</v>
      </c>
      <c r="F25" s="48">
        <f>F26+F27</f>
        <v>0</v>
      </c>
      <c r="G25" s="49" t="s">
        <v>43</v>
      </c>
      <c r="H25" s="48" t="s">
        <v>43</v>
      </c>
      <c r="I25" s="74" t="s">
        <v>43</v>
      </c>
    </row>
    <row r="26" spans="2:11" ht="15" customHeight="1" x14ac:dyDescent="0.15">
      <c r="B26" s="129"/>
      <c r="C26" s="45">
        <v>5.0999999999999996</v>
      </c>
      <c r="D26" s="45" t="s">
        <v>57</v>
      </c>
      <c r="E26" s="47" t="s">
        <v>35</v>
      </c>
      <c r="F26" s="48">
        <f>F17</f>
        <v>0</v>
      </c>
      <c r="G26" s="49" t="s">
        <v>43</v>
      </c>
      <c r="H26" s="48" t="s">
        <v>43</v>
      </c>
      <c r="I26" s="74" t="s">
        <v>43</v>
      </c>
    </row>
    <row r="27" spans="2:11" ht="15" customHeight="1" x14ac:dyDescent="0.15">
      <c r="B27" s="129"/>
      <c r="C27" s="45">
        <v>5.2</v>
      </c>
      <c r="D27" s="45" t="s">
        <v>59</v>
      </c>
      <c r="E27" s="47" t="s">
        <v>35</v>
      </c>
      <c r="F27" s="48">
        <f>F18</f>
        <v>0</v>
      </c>
      <c r="G27" s="49" t="s">
        <v>43</v>
      </c>
      <c r="H27" s="48" t="s">
        <v>43</v>
      </c>
      <c r="I27" s="74" t="s">
        <v>43</v>
      </c>
    </row>
    <row r="28" spans="2:11" ht="15" customHeight="1" x14ac:dyDescent="0.15">
      <c r="B28" s="129"/>
      <c r="C28" s="50">
        <v>9</v>
      </c>
      <c r="D28" s="50" t="s">
        <v>71</v>
      </c>
      <c r="E28" s="47" t="s">
        <v>35</v>
      </c>
      <c r="F28" s="48"/>
      <c r="G28" s="49"/>
      <c r="H28" s="48"/>
      <c r="I28" s="74" t="s">
        <v>72</v>
      </c>
    </row>
    <row r="29" spans="2:11" ht="15" customHeight="1" x14ac:dyDescent="0.15">
      <c r="B29" s="129"/>
      <c r="C29" s="50">
        <v>10</v>
      </c>
      <c r="D29" s="50" t="s">
        <v>73</v>
      </c>
      <c r="E29" s="47" t="s">
        <v>74</v>
      </c>
      <c r="F29" s="48"/>
      <c r="G29" s="49"/>
      <c r="H29" s="48"/>
      <c r="I29" s="74" t="s">
        <v>75</v>
      </c>
    </row>
    <row r="30" spans="2:11" ht="15" customHeight="1" x14ac:dyDescent="0.15">
      <c r="B30" s="132"/>
      <c r="C30" s="60">
        <v>11</v>
      </c>
      <c r="D30" s="60" t="s">
        <v>76</v>
      </c>
      <c r="E30" s="61"/>
      <c r="F30" s="62"/>
      <c r="G30" s="63"/>
      <c r="H30" s="62"/>
      <c r="I30" s="78" t="s">
        <v>64</v>
      </c>
    </row>
    <row r="31" spans="2:11" ht="15" customHeight="1" x14ac:dyDescent="0.15">
      <c r="B31" s="138" t="s">
        <v>77</v>
      </c>
      <c r="C31" s="122"/>
      <c r="D31" s="122"/>
      <c r="E31" s="122"/>
      <c r="F31" s="122"/>
      <c r="G31" s="140"/>
      <c r="H31" s="64"/>
      <c r="I31" s="79" t="s">
        <v>78</v>
      </c>
    </row>
    <row r="32" spans="2:11" ht="15" customHeight="1" x14ac:dyDescent="0.15">
      <c r="B32" s="141"/>
      <c r="C32" s="142"/>
      <c r="D32" s="142"/>
      <c r="E32" s="142"/>
      <c r="F32" s="142"/>
      <c r="G32" s="143"/>
      <c r="H32" s="65"/>
      <c r="I32" s="80" t="s">
        <v>79</v>
      </c>
    </row>
    <row r="33" spans="2:9" ht="15" customHeight="1" x14ac:dyDescent="0.15">
      <c r="B33" s="138" t="s">
        <v>80</v>
      </c>
      <c r="C33" s="122"/>
      <c r="D33" s="122"/>
      <c r="E33" s="122"/>
      <c r="F33" s="122"/>
      <c r="G33" s="140"/>
      <c r="H33" s="64"/>
      <c r="I33" s="79" t="s">
        <v>81</v>
      </c>
    </row>
    <row r="34" spans="2:9" ht="15" customHeight="1" x14ac:dyDescent="0.15">
      <c r="B34" s="141"/>
      <c r="C34" s="142"/>
      <c r="D34" s="142"/>
      <c r="E34" s="142"/>
      <c r="F34" s="142"/>
      <c r="G34" s="143"/>
      <c r="H34" s="66"/>
      <c r="I34" s="80" t="s">
        <v>138</v>
      </c>
    </row>
    <row r="35" spans="2:9" ht="15" customHeight="1" x14ac:dyDescent="0.15">
      <c r="B35" s="123" t="s">
        <v>137</v>
      </c>
      <c r="C35" s="124"/>
      <c r="D35" s="124"/>
      <c r="E35" s="124"/>
      <c r="F35" s="124"/>
      <c r="G35" s="125"/>
      <c r="H35" s="67"/>
      <c r="I35" s="81" t="s">
        <v>139</v>
      </c>
    </row>
    <row r="36" spans="2:9" ht="15" customHeight="1" x14ac:dyDescent="0.15">
      <c r="B36" s="123" t="s">
        <v>82</v>
      </c>
      <c r="C36" s="124"/>
      <c r="D36" s="124"/>
      <c r="E36" s="124"/>
      <c r="F36" s="124"/>
      <c r="G36" s="125"/>
      <c r="H36" s="68"/>
      <c r="I36" s="81" t="s">
        <v>83</v>
      </c>
    </row>
    <row r="37" spans="2:9" ht="15" customHeight="1" x14ac:dyDescent="0.15">
      <c r="C37" s="8" t="s">
        <v>6</v>
      </c>
      <c r="H37" s="8" t="s">
        <v>84</v>
      </c>
      <c r="I37" s="9"/>
    </row>
    <row r="38" spans="2:9" ht="15" customHeight="1" x14ac:dyDescent="0.15">
      <c r="C38" s="126"/>
      <c r="D38" s="126"/>
      <c r="E38" s="126"/>
      <c r="F38" s="126"/>
      <c r="G38" s="127"/>
      <c r="H38" s="126"/>
      <c r="I38" s="126"/>
    </row>
    <row r="39" spans="2:9" ht="15" customHeight="1" x14ac:dyDescent="0.15">
      <c r="C39" s="70"/>
      <c r="D39" s="70"/>
      <c r="E39" s="69"/>
      <c r="F39" s="70"/>
      <c r="G39" s="71"/>
      <c r="H39" s="70"/>
      <c r="I39" s="70"/>
    </row>
  </sheetData>
  <mergeCells count="14">
    <mergeCell ref="D1:I1"/>
    <mergeCell ref="E3:F3"/>
    <mergeCell ref="B35:G35"/>
    <mergeCell ref="B36:G36"/>
    <mergeCell ref="C38:I38"/>
    <mergeCell ref="B5:B15"/>
    <mergeCell ref="B16:B30"/>
    <mergeCell ref="D3:D4"/>
    <mergeCell ref="G3:G4"/>
    <mergeCell ref="H3:H4"/>
    <mergeCell ref="I3:I4"/>
    <mergeCell ref="B3:C4"/>
    <mergeCell ref="B31:G32"/>
    <mergeCell ref="B33:G34"/>
  </mergeCells>
  <phoneticPr fontId="27" type="noConversion"/>
  <pageMargins left="0.75138888888888899" right="0.75138888888888899" top="1" bottom="1" header="0.51180555555555596" footer="0.51180555555555596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workbookViewId="0">
      <selection activeCell="I8" sqref="I8"/>
    </sheetView>
  </sheetViews>
  <sheetFormatPr defaultColWidth="15.125" defaultRowHeight="21" customHeight="1" x14ac:dyDescent="0.15"/>
  <cols>
    <col min="1" max="1" width="6.375" style="10" customWidth="1"/>
    <col min="2" max="2" width="7.375" style="11" customWidth="1"/>
    <col min="3" max="3" width="13.5" style="11" customWidth="1"/>
    <col min="4" max="4" width="24.5" style="10" customWidth="1"/>
    <col min="5" max="5" width="18.125" style="12" customWidth="1"/>
    <col min="6" max="6" width="16.875" style="13" customWidth="1"/>
    <col min="7" max="7" width="17.375" style="14" customWidth="1"/>
    <col min="8" max="8" width="15.125" style="10" customWidth="1"/>
    <col min="9" max="16384" width="15.125" style="10"/>
  </cols>
  <sheetData>
    <row r="1" spans="2:7" ht="11.25" customHeight="1" x14ac:dyDescent="0.15"/>
    <row r="2" spans="2:7" ht="24.75" customHeight="1" x14ac:dyDescent="0.15">
      <c r="B2" s="144" t="s">
        <v>130</v>
      </c>
      <c r="C2" s="144"/>
      <c r="D2" s="144"/>
      <c r="E2" s="144"/>
      <c r="F2" s="145"/>
      <c r="G2" s="146"/>
    </row>
    <row r="3" spans="2:7" ht="21" customHeight="1" x14ac:dyDescent="0.15">
      <c r="B3" s="15" t="s">
        <v>24</v>
      </c>
      <c r="C3" s="147" t="s">
        <v>85</v>
      </c>
      <c r="D3" s="147"/>
      <c r="E3" s="15"/>
      <c r="F3" s="15" t="s">
        <v>86</v>
      </c>
      <c r="G3" s="16" t="s">
        <v>87</v>
      </c>
    </row>
    <row r="4" spans="2:7" ht="21" customHeight="1" x14ac:dyDescent="0.15">
      <c r="B4" s="17" t="s">
        <v>16</v>
      </c>
      <c r="C4" s="17" t="s">
        <v>17</v>
      </c>
      <c r="D4" s="17" t="s">
        <v>88</v>
      </c>
      <c r="E4" s="18" t="s">
        <v>89</v>
      </c>
      <c r="F4" s="19" t="s">
        <v>90</v>
      </c>
      <c r="G4" s="20" t="s">
        <v>91</v>
      </c>
    </row>
    <row r="5" spans="2:7" ht="21" customHeight="1" x14ac:dyDescent="0.15">
      <c r="B5" s="17">
        <v>1</v>
      </c>
      <c r="C5" s="18" t="s">
        <v>92</v>
      </c>
      <c r="D5" s="21" t="s">
        <v>93</v>
      </c>
      <c r="E5" s="22">
        <v>96.3</v>
      </c>
      <c r="F5" s="23"/>
      <c r="G5" s="24"/>
    </row>
    <row r="6" spans="2:7" ht="21" customHeight="1" x14ac:dyDescent="0.15">
      <c r="B6" s="17">
        <v>2</v>
      </c>
      <c r="C6" s="18" t="s">
        <v>92</v>
      </c>
      <c r="D6" s="21" t="s">
        <v>94</v>
      </c>
      <c r="E6" s="22">
        <v>385</v>
      </c>
      <c r="F6" s="23"/>
      <c r="G6" s="24"/>
    </row>
    <row r="7" spans="2:7" ht="21" customHeight="1" x14ac:dyDescent="0.15">
      <c r="B7" s="17">
        <v>3</v>
      </c>
      <c r="C7" s="18" t="s">
        <v>92</v>
      </c>
      <c r="D7" s="21" t="s">
        <v>95</v>
      </c>
      <c r="E7" s="22">
        <v>4.1900000000000004</v>
      </c>
      <c r="F7" s="23"/>
      <c r="G7" s="24"/>
    </row>
    <row r="8" spans="2:7" ht="21" customHeight="1" x14ac:dyDescent="0.15">
      <c r="B8" s="17">
        <v>4</v>
      </c>
      <c r="C8" s="18" t="s">
        <v>92</v>
      </c>
      <c r="D8" s="21" t="s">
        <v>96</v>
      </c>
      <c r="E8" s="22">
        <v>7.12</v>
      </c>
      <c r="F8" s="23"/>
      <c r="G8" s="24"/>
    </row>
    <row r="9" spans="2:7" ht="21" customHeight="1" x14ac:dyDescent="0.15">
      <c r="B9" s="17">
        <v>5</v>
      </c>
      <c r="C9" s="18" t="s">
        <v>92</v>
      </c>
      <c r="D9" s="21" t="s">
        <v>97</v>
      </c>
      <c r="E9" s="22">
        <v>6.28</v>
      </c>
      <c r="F9" s="23"/>
      <c r="G9" s="24"/>
    </row>
    <row r="10" spans="2:7" ht="21" customHeight="1" x14ac:dyDescent="0.15">
      <c r="B10" s="17">
        <v>6</v>
      </c>
      <c r="C10" s="18" t="s">
        <v>92</v>
      </c>
      <c r="D10" s="21" t="s">
        <v>98</v>
      </c>
      <c r="E10" s="22">
        <v>41868</v>
      </c>
      <c r="F10" s="23"/>
      <c r="G10" s="24"/>
    </row>
    <row r="11" spans="2:7" ht="21" customHeight="1" x14ac:dyDescent="0.15">
      <c r="B11" s="17">
        <v>7</v>
      </c>
      <c r="C11" s="18" t="s">
        <v>92</v>
      </c>
      <c r="D11" s="21" t="s">
        <v>99</v>
      </c>
      <c r="E11" s="22">
        <v>6.28</v>
      </c>
      <c r="F11" s="23"/>
      <c r="G11" s="24"/>
    </row>
    <row r="12" spans="2:7" ht="21" customHeight="1" x14ac:dyDescent="0.15">
      <c r="B12" s="17">
        <v>8</v>
      </c>
      <c r="C12" s="18" t="s">
        <v>92</v>
      </c>
      <c r="D12" s="21" t="s">
        <v>100</v>
      </c>
      <c r="E12" s="22">
        <v>6.28</v>
      </c>
      <c r="F12" s="23"/>
      <c r="G12" s="24"/>
    </row>
    <row r="13" spans="2:7" ht="21" customHeight="1" x14ac:dyDescent="0.15">
      <c r="B13" s="17">
        <v>9</v>
      </c>
      <c r="C13" s="18" t="s">
        <v>92</v>
      </c>
      <c r="D13" s="21" t="s">
        <v>101</v>
      </c>
      <c r="E13" s="22">
        <v>3684</v>
      </c>
      <c r="F13" s="23"/>
      <c r="G13" s="24"/>
    </row>
    <row r="14" spans="2:7" ht="21" customHeight="1" x14ac:dyDescent="0.15">
      <c r="B14" s="17">
        <v>10</v>
      </c>
      <c r="C14" s="18" t="s">
        <v>92</v>
      </c>
      <c r="D14" s="21" t="s">
        <v>102</v>
      </c>
      <c r="E14" s="22">
        <v>1.17</v>
      </c>
      <c r="F14" s="23"/>
      <c r="G14" s="24"/>
    </row>
    <row r="15" spans="2:7" ht="21" customHeight="1" x14ac:dyDescent="0.15">
      <c r="B15" s="17">
        <v>11</v>
      </c>
      <c r="C15" s="18" t="s">
        <v>92</v>
      </c>
      <c r="D15" s="21" t="s">
        <v>103</v>
      </c>
      <c r="E15" s="22">
        <v>1.59</v>
      </c>
      <c r="F15" s="23"/>
      <c r="G15" s="24"/>
    </row>
    <row r="16" spans="2:7" ht="21" customHeight="1" x14ac:dyDescent="0.15">
      <c r="B16" s="17">
        <v>12</v>
      </c>
      <c r="C16" s="18" t="s">
        <v>92</v>
      </c>
      <c r="D16" s="21" t="s">
        <v>104</v>
      </c>
      <c r="E16" s="25">
        <v>-320.3</v>
      </c>
      <c r="F16" s="25"/>
      <c r="G16" s="24"/>
    </row>
    <row r="17" spans="2:7" ht="21" customHeight="1" x14ac:dyDescent="0.15">
      <c r="B17" s="17">
        <v>13</v>
      </c>
      <c r="C17" s="18" t="s">
        <v>92</v>
      </c>
      <c r="D17" s="21" t="s">
        <v>105</v>
      </c>
      <c r="E17" s="22">
        <v>-2763</v>
      </c>
      <c r="F17" s="25"/>
      <c r="G17" s="24"/>
    </row>
    <row r="18" spans="2:7" ht="21" customHeight="1" x14ac:dyDescent="0.15">
      <c r="B18" s="17">
        <v>14</v>
      </c>
      <c r="C18" s="18" t="s">
        <v>92</v>
      </c>
      <c r="D18" s="21" t="s">
        <v>106</v>
      </c>
      <c r="E18" s="22">
        <v>3.6</v>
      </c>
      <c r="F18" s="26"/>
      <c r="G18" s="24"/>
    </row>
    <row r="19" spans="2:7" ht="21" customHeight="1" x14ac:dyDescent="0.15">
      <c r="B19" s="17">
        <v>15</v>
      </c>
      <c r="C19" s="18" t="s">
        <v>92</v>
      </c>
      <c r="D19" s="21" t="s">
        <v>107</v>
      </c>
      <c r="E19" s="27">
        <v>9.0219690805532995</v>
      </c>
      <c r="F19" s="26"/>
      <c r="G19" s="24"/>
    </row>
    <row r="20" spans="2:7" ht="21" customHeight="1" x14ac:dyDescent="0.15">
      <c r="B20" s="17">
        <v>16</v>
      </c>
      <c r="C20" s="28" t="s">
        <v>108</v>
      </c>
      <c r="D20" s="29" t="s">
        <v>109</v>
      </c>
      <c r="E20" s="22">
        <v>7.12</v>
      </c>
      <c r="F20" s="23"/>
      <c r="G20" s="24"/>
    </row>
    <row r="21" spans="2:7" ht="21" customHeight="1" x14ac:dyDescent="0.15">
      <c r="B21" s="17">
        <v>17</v>
      </c>
      <c r="C21" s="28" t="s">
        <v>108</v>
      </c>
      <c r="D21" s="29" t="s">
        <v>110</v>
      </c>
      <c r="E21" s="22">
        <v>6.28</v>
      </c>
      <c r="F21" s="23"/>
      <c r="G21" s="24"/>
    </row>
    <row r="22" spans="2:7" ht="21" customHeight="1" x14ac:dyDescent="0.15">
      <c r="B22" s="17">
        <v>18</v>
      </c>
      <c r="C22" s="28" t="s">
        <v>108</v>
      </c>
      <c r="D22" s="29" t="s">
        <v>111</v>
      </c>
      <c r="E22" s="25">
        <v>125604</v>
      </c>
      <c r="F22" s="23"/>
      <c r="G22" s="24"/>
    </row>
    <row r="23" spans="2:7" ht="21" customHeight="1" x14ac:dyDescent="0.15">
      <c r="B23" s="17">
        <v>19</v>
      </c>
      <c r="C23" s="28" t="s">
        <v>108</v>
      </c>
      <c r="D23" s="29" t="s">
        <v>112</v>
      </c>
      <c r="E23" s="22">
        <v>4.1900000000000004</v>
      </c>
      <c r="F23" s="23"/>
      <c r="G23" s="24"/>
    </row>
    <row r="24" spans="2:7" ht="21" customHeight="1" x14ac:dyDescent="0.15">
      <c r="B24" s="17">
        <v>20</v>
      </c>
      <c r="C24" s="28" t="s">
        <v>108</v>
      </c>
      <c r="D24" s="29" t="s">
        <v>93</v>
      </c>
      <c r="E24" s="22">
        <v>96.3</v>
      </c>
      <c r="F24" s="23"/>
      <c r="G24" s="24"/>
    </row>
    <row r="25" spans="2:7" ht="21" customHeight="1" x14ac:dyDescent="0.15">
      <c r="B25" s="17">
        <v>21</v>
      </c>
      <c r="C25" s="28" t="s">
        <v>108</v>
      </c>
      <c r="D25" s="29" t="s">
        <v>113</v>
      </c>
      <c r="E25" s="22">
        <v>6.28</v>
      </c>
      <c r="F25" s="23"/>
      <c r="G25" s="24"/>
    </row>
    <row r="26" spans="2:7" ht="21" customHeight="1" x14ac:dyDescent="0.15">
      <c r="B26" s="17">
        <v>22</v>
      </c>
      <c r="C26" s="28" t="s">
        <v>108</v>
      </c>
      <c r="D26" s="29" t="s">
        <v>99</v>
      </c>
      <c r="E26" s="22">
        <v>6.28</v>
      </c>
      <c r="F26" s="23"/>
      <c r="G26" s="24"/>
    </row>
    <row r="27" spans="2:7" ht="21" customHeight="1" x14ac:dyDescent="0.15">
      <c r="B27" s="17">
        <v>23</v>
      </c>
      <c r="C27" s="28" t="s">
        <v>108</v>
      </c>
      <c r="D27" s="29" t="s">
        <v>114</v>
      </c>
      <c r="E27" s="22">
        <v>2763</v>
      </c>
      <c r="F27" s="23"/>
      <c r="G27" s="24"/>
    </row>
    <row r="28" spans="2:7" ht="21" customHeight="1" x14ac:dyDescent="0.15">
      <c r="B28" s="17">
        <v>24</v>
      </c>
      <c r="C28" s="28" t="s">
        <v>108</v>
      </c>
      <c r="D28" s="29" t="s">
        <v>104</v>
      </c>
      <c r="E28" s="22">
        <v>-320.3</v>
      </c>
      <c r="F28" s="23"/>
      <c r="G28" s="24"/>
    </row>
    <row r="29" spans="2:7" ht="21" customHeight="1" x14ac:dyDescent="0.15">
      <c r="B29" s="17">
        <v>25</v>
      </c>
      <c r="C29" s="28" t="s">
        <v>108</v>
      </c>
      <c r="D29" s="29" t="s">
        <v>103</v>
      </c>
      <c r="E29" s="22">
        <v>1.59</v>
      </c>
      <c r="F29" s="23"/>
      <c r="G29" s="24"/>
    </row>
    <row r="30" spans="2:7" ht="21" customHeight="1" x14ac:dyDescent="0.15">
      <c r="B30" s="17">
        <v>26</v>
      </c>
      <c r="C30" s="28" t="s">
        <v>108</v>
      </c>
      <c r="D30" s="29" t="s">
        <v>102</v>
      </c>
      <c r="E30" s="22">
        <v>1.17</v>
      </c>
      <c r="F30" s="23"/>
      <c r="G30" s="24"/>
    </row>
    <row r="31" spans="2:7" ht="21" customHeight="1" x14ac:dyDescent="0.15">
      <c r="B31" s="17">
        <v>27</v>
      </c>
      <c r="C31" s="28" t="s">
        <v>108</v>
      </c>
      <c r="D31" s="21" t="s">
        <v>106</v>
      </c>
      <c r="E31" s="22">
        <v>3.6</v>
      </c>
      <c r="F31" s="25"/>
      <c r="G31" s="24"/>
    </row>
    <row r="32" spans="2:7" ht="21" customHeight="1" x14ac:dyDescent="0.15">
      <c r="B32" s="17">
        <v>28</v>
      </c>
      <c r="C32" s="28" t="s">
        <v>108</v>
      </c>
      <c r="D32" s="21" t="s">
        <v>107</v>
      </c>
      <c r="E32" s="27">
        <v>9.0219690805532995</v>
      </c>
      <c r="F32" s="25"/>
      <c r="G32" s="24"/>
    </row>
    <row r="33" spans="2:7" ht="21" customHeight="1" x14ac:dyDescent="0.15">
      <c r="B33" s="17">
        <v>29</v>
      </c>
      <c r="C33" s="28" t="s">
        <v>115</v>
      </c>
      <c r="D33" s="21" t="s">
        <v>106</v>
      </c>
      <c r="E33" s="22">
        <v>3.6</v>
      </c>
      <c r="F33" s="25"/>
      <c r="G33" s="24"/>
    </row>
    <row r="34" spans="2:7" ht="21" customHeight="1" x14ac:dyDescent="0.15">
      <c r="B34" s="17">
        <v>30</v>
      </c>
      <c r="C34" s="28" t="s">
        <v>115</v>
      </c>
      <c r="D34" s="21" t="s">
        <v>107</v>
      </c>
      <c r="E34" s="27">
        <v>9.0219690805532995</v>
      </c>
      <c r="F34" s="25"/>
      <c r="G34" s="24"/>
    </row>
    <row r="35" spans="2:7" ht="21" customHeight="1" x14ac:dyDescent="0.15">
      <c r="B35" s="17">
        <v>31</v>
      </c>
      <c r="C35" s="28" t="s">
        <v>116</v>
      </c>
      <c r="D35" s="21" t="s">
        <v>106</v>
      </c>
      <c r="E35" s="30">
        <v>3.6</v>
      </c>
      <c r="F35" s="25"/>
      <c r="G35" s="24"/>
    </row>
    <row r="36" spans="2:7" ht="21" customHeight="1" x14ac:dyDescent="0.15">
      <c r="B36" s="17">
        <v>32</v>
      </c>
      <c r="C36" s="28" t="s">
        <v>116</v>
      </c>
      <c r="D36" s="21" t="s">
        <v>107</v>
      </c>
      <c r="E36" s="27">
        <v>9.0219690805532995</v>
      </c>
      <c r="F36" s="25"/>
      <c r="G36" s="24"/>
    </row>
    <row r="37" spans="2:7" ht="21" customHeight="1" x14ac:dyDescent="0.15">
      <c r="B37" s="148" t="s">
        <v>117</v>
      </c>
      <c r="C37" s="148"/>
      <c r="D37" s="148"/>
      <c r="E37" s="148"/>
      <c r="F37" s="149"/>
      <c r="G37" s="20"/>
    </row>
    <row r="38" spans="2:7" ht="21" customHeight="1" x14ac:dyDescent="0.15">
      <c r="B38" s="148" t="s">
        <v>118</v>
      </c>
      <c r="C38" s="148"/>
      <c r="D38" s="148"/>
      <c r="E38" s="148"/>
      <c r="F38" s="149"/>
      <c r="G38" s="20">
        <v>29307</v>
      </c>
    </row>
    <row r="39" spans="2:7" ht="21" customHeight="1" x14ac:dyDescent="0.15">
      <c r="B39" s="148" t="s">
        <v>119</v>
      </c>
      <c r="C39" s="148"/>
      <c r="D39" s="148"/>
      <c r="E39" s="148"/>
      <c r="F39" s="149"/>
      <c r="G39" s="20"/>
    </row>
    <row r="40" spans="2:7" ht="21" customHeight="1" x14ac:dyDescent="0.15">
      <c r="C40" s="31" t="s">
        <v>6</v>
      </c>
      <c r="D40" s="10" t="s">
        <v>120</v>
      </c>
      <c r="F40" s="32" t="s">
        <v>14</v>
      </c>
      <c r="G40" s="9" t="s">
        <v>120</v>
      </c>
    </row>
  </sheetData>
  <mergeCells count="5">
    <mergeCell ref="B2:G2"/>
    <mergeCell ref="C3:D3"/>
    <mergeCell ref="B37:F37"/>
    <mergeCell ref="B38:F38"/>
    <mergeCell ref="B39:F39"/>
  </mergeCells>
  <phoneticPr fontId="27" type="noConversion"/>
  <pageMargins left="0.75" right="0.75" top="1" bottom="1" header="0.51180555555555596" footer="0.51180555555555596"/>
  <pageSetup paperSize="9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workbookViewId="0">
      <selection activeCell="G4" sqref="G4"/>
    </sheetView>
  </sheetViews>
  <sheetFormatPr defaultColWidth="9" defaultRowHeight="13.5" x14ac:dyDescent="0.15"/>
  <cols>
    <col min="1" max="1" width="4.5" style="1" customWidth="1"/>
    <col min="2" max="2" width="9" style="1"/>
    <col min="3" max="3" width="27.125" style="1" customWidth="1"/>
    <col min="4" max="4" width="13.875" style="1" customWidth="1"/>
    <col min="5" max="5" width="16.125" style="1" customWidth="1"/>
    <col min="6" max="6" width="15.375" style="1" customWidth="1"/>
    <col min="7" max="16384" width="9" style="1"/>
  </cols>
  <sheetData>
    <row r="1" spans="2:6" ht="16.5" customHeight="1" x14ac:dyDescent="0.15"/>
    <row r="2" spans="2:6" ht="29.1" customHeight="1" x14ac:dyDescent="0.15">
      <c r="B2" s="115" t="s">
        <v>131</v>
      </c>
      <c r="C2" s="115"/>
      <c r="D2" s="115"/>
      <c r="E2" s="115"/>
      <c r="F2" s="115"/>
    </row>
    <row r="3" spans="2:6" ht="58.5" customHeight="1" x14ac:dyDescent="0.15">
      <c r="B3" s="2" t="s">
        <v>16</v>
      </c>
      <c r="C3" s="2" t="s">
        <v>121</v>
      </c>
      <c r="D3" s="110" t="s">
        <v>124</v>
      </c>
      <c r="E3" s="110" t="s">
        <v>125</v>
      </c>
      <c r="F3" s="110" t="s">
        <v>126</v>
      </c>
    </row>
    <row r="4" spans="2:6" ht="90" customHeight="1" x14ac:dyDescent="0.15">
      <c r="B4" s="3">
        <v>1</v>
      </c>
      <c r="C4" s="4"/>
      <c r="D4" s="4"/>
      <c r="E4" s="4"/>
      <c r="F4" s="4"/>
    </row>
    <row r="5" spans="2:6" ht="90" customHeight="1" x14ac:dyDescent="0.15">
      <c r="B5" s="3">
        <v>2</v>
      </c>
      <c r="C5" s="4"/>
      <c r="D5" s="4"/>
      <c r="E5" s="3"/>
      <c r="F5" s="4"/>
    </row>
    <row r="6" spans="2:6" ht="90" customHeight="1" x14ac:dyDescent="0.15">
      <c r="B6" s="3">
        <v>3</v>
      </c>
      <c r="C6" s="4"/>
      <c r="D6" s="4"/>
      <c r="E6" s="4"/>
      <c r="F6" s="5"/>
    </row>
    <row r="7" spans="2:6" ht="90" customHeight="1" x14ac:dyDescent="0.15">
      <c r="B7" s="3">
        <v>4</v>
      </c>
      <c r="C7" s="6"/>
      <c r="D7" s="4"/>
      <c r="E7" s="4"/>
      <c r="F7" s="4"/>
    </row>
    <row r="8" spans="2:6" ht="90" customHeight="1" x14ac:dyDescent="0.15">
      <c r="B8" s="3">
        <v>5</v>
      </c>
      <c r="C8" s="6"/>
      <c r="D8" s="4"/>
      <c r="E8" s="3"/>
      <c r="F8" s="4"/>
    </row>
    <row r="9" spans="2:6" ht="90" customHeight="1" x14ac:dyDescent="0.15">
      <c r="B9" s="3">
        <v>6</v>
      </c>
      <c r="C9" s="4"/>
      <c r="D9" s="4"/>
      <c r="E9" s="3"/>
      <c r="F9" s="6"/>
    </row>
    <row r="10" spans="2:6" x14ac:dyDescent="0.15">
      <c r="C10" s="7" t="s">
        <v>6</v>
      </c>
      <c r="E10" s="8" t="s">
        <v>14</v>
      </c>
      <c r="F10" s="9"/>
    </row>
  </sheetData>
  <mergeCells count="1">
    <mergeCell ref="B2:F2"/>
  </mergeCells>
  <phoneticPr fontId="27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封面</vt:lpstr>
      <vt:lpstr>单位产品综合能耗</vt:lpstr>
      <vt:lpstr>主要装置产能及实际产出</vt:lpstr>
      <vt:lpstr>煤制烯烃企业能源消耗统计表</vt:lpstr>
      <vt:lpstr>附表-烯烃聚合及深加工扣除</vt:lpstr>
      <vt:lpstr>主要节能项目情况</vt:lpstr>
    </vt:vector>
  </TitlesOfParts>
  <Company>神华新疆化工有限公司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陈晓东06</dc:creator>
  <cp:lastModifiedBy>雪健</cp:lastModifiedBy>
  <cp:lastPrinted>2021-03-08T02:47:15Z</cp:lastPrinted>
  <dcterms:created xsi:type="dcterms:W3CDTF">2019-04-10T03:00:00Z</dcterms:created>
  <dcterms:modified xsi:type="dcterms:W3CDTF">2021-03-08T05:35:58Z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